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sunie.nl\NetwerkMappen\PersoonlijkeData\GU07228\userdata\Desktop\Downloads\"/>
    </mc:Choice>
  </mc:AlternateContent>
  <xr:revisionPtr revIDLastSave="0" documentId="13_ncr:1_{4DD459E2-C925-415D-A618-57E6321C0E45}" xr6:coauthVersionLast="47" xr6:coauthVersionMax="47" xr10:uidLastSave="{00000000-0000-0000-0000-000000000000}"/>
  <bookViews>
    <workbookView xWindow="-51585" yWindow="-5400" windowWidth="25785" windowHeight="21600" activeTab="1" xr2:uid="{00000000-000D-0000-FFFF-FFFF00000000}"/>
  </bookViews>
  <sheets>
    <sheet name="General" sheetId="1" r:id="rId1"/>
    <sheet name="Specification" sheetId="2" r:id="rId2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" i="2" l="1"/>
  <c r="T18" i="2"/>
  <c r="Y18" i="2" s="1"/>
  <c r="X17" i="2"/>
  <c r="T17" i="2"/>
  <c r="Y17" i="2" s="1"/>
  <c r="X16" i="2"/>
  <c r="T16" i="2"/>
  <c r="Y16" i="2" s="1"/>
  <c r="X15" i="2"/>
  <c r="T15" i="2"/>
  <c r="X3" i="2"/>
  <c r="X4" i="2"/>
  <c r="X5" i="2"/>
  <c r="X6" i="2"/>
  <c r="X7" i="2"/>
  <c r="X8" i="2"/>
  <c r="X9" i="2"/>
  <c r="X10" i="2"/>
  <c r="X11" i="2"/>
  <c r="X12" i="2"/>
  <c r="X13" i="2"/>
  <c r="X14" i="2"/>
  <c r="X2" i="2"/>
  <c r="T3" i="2"/>
  <c r="Y3" i="2" s="1"/>
  <c r="T4" i="2"/>
  <c r="T5" i="2"/>
  <c r="T6" i="2"/>
  <c r="T7" i="2"/>
  <c r="Y7" i="2" s="1"/>
  <c r="T8" i="2"/>
  <c r="T9" i="2"/>
  <c r="T10" i="2"/>
  <c r="T11" i="2"/>
  <c r="Y11" i="2" s="1"/>
  <c r="T12" i="2"/>
  <c r="T13" i="2"/>
  <c r="T14" i="2"/>
  <c r="T2" i="2"/>
  <c r="Y12" i="2" l="1"/>
  <c r="Y8" i="2"/>
  <c r="Y4" i="2"/>
  <c r="Y14" i="2"/>
  <c r="Y10" i="2"/>
  <c r="Y6" i="2"/>
  <c r="Y13" i="2"/>
  <c r="Y9" i="2"/>
  <c r="Y5" i="2"/>
  <c r="Y15" i="2"/>
  <c r="Y2" i="2"/>
</calcChain>
</file>

<file path=xl/sharedStrings.xml><?xml version="1.0" encoding="utf-8"?>
<sst xmlns="http://schemas.openxmlformats.org/spreadsheetml/2006/main" count="354" uniqueCount="99">
  <si>
    <t/>
  </si>
  <si>
    <t>Business VAT Partner</t>
  </si>
  <si>
    <t>Invoice Date</t>
  </si>
  <si>
    <t>03-06-2024</t>
  </si>
  <si>
    <t>Due to contracted services</t>
  </si>
  <si>
    <t>Business Partner</t>
  </si>
  <si>
    <t>Invoice No</t>
  </si>
  <si>
    <t>Business Partner Name</t>
  </si>
  <si>
    <t>Portfolio Id</t>
  </si>
  <si>
    <t>Portfolio Code</t>
  </si>
  <si>
    <t>Booking Id</t>
  </si>
  <si>
    <t>Prisma Reference</t>
  </si>
  <si>
    <t>Booking Type</t>
  </si>
  <si>
    <t>Product</t>
  </si>
  <si>
    <t>Capacity Product</t>
  </si>
  <si>
    <t>RNB Category</t>
  </si>
  <si>
    <t>Netwerkpoint Id</t>
  </si>
  <si>
    <t>Netwerkpoint description</t>
  </si>
  <si>
    <t>Booking Direction</t>
  </si>
  <si>
    <t>Start Date</t>
  </si>
  <si>
    <t>Start Time</t>
  </si>
  <si>
    <t>End Date</t>
  </si>
  <si>
    <t>End Time</t>
  </si>
  <si>
    <t>Capacity [kWh]/hr]</t>
  </si>
  <si>
    <t>Product Duration</t>
  </si>
  <si>
    <t>Invoice Duration</t>
  </si>
  <si>
    <t>Reserve Price [€/kWh]/hr/period</t>
  </si>
  <si>
    <t>Reserve Amount [€]</t>
  </si>
  <si>
    <t>Auction Surcharge [€ct/kWh] hr/period</t>
  </si>
  <si>
    <t>Auction Surcharge Amount [€]</t>
  </si>
  <si>
    <t>Neutrality fee [€/kWh]/hr/period</t>
  </si>
  <si>
    <t>Neutrality fee Amount [€]</t>
  </si>
  <si>
    <t>Total Amount [€]</t>
  </si>
  <si>
    <t>SFA</t>
  </si>
  <si>
    <t>Entry Firm Year</t>
  </si>
  <si>
    <t>Year</t>
  </si>
  <si>
    <t>N/A</t>
  </si>
  <si>
    <t>301068</t>
  </si>
  <si>
    <t>KOEDIJK (TAQA)</t>
  </si>
  <si>
    <t>Entry</t>
  </si>
  <si>
    <t>01-05-2024</t>
  </si>
  <si>
    <t>6:00:00</t>
  </si>
  <si>
    <t>01-06-2024</t>
  </si>
  <si>
    <t>Entry Firm Month</t>
  </si>
  <si>
    <t>Month</t>
  </si>
  <si>
    <t>301071</t>
  </si>
  <si>
    <t>BALGZAND (NAM-HC)</t>
  </si>
  <si>
    <t>301094</t>
  </si>
  <si>
    <t>UITHUIZEN (NGT)</t>
  </si>
  <si>
    <t>Entry Firm Quarter</t>
  </si>
  <si>
    <t>Quarterly</t>
  </si>
  <si>
    <t>FCFS</t>
  </si>
  <si>
    <t>Entry Firm Year Storage</t>
  </si>
  <si>
    <t>301114</t>
  </si>
  <si>
    <t>GRIJPSKERK (NAM - UGS)</t>
  </si>
  <si>
    <t>301116</t>
  </si>
  <si>
    <t>NORG (NAM - UGS)</t>
  </si>
  <si>
    <t>TOC</t>
  </si>
  <si>
    <t>301113</t>
  </si>
  <si>
    <t>EMDEN EPT (GASSCO)</t>
  </si>
  <si>
    <t>Auction</t>
  </si>
  <si>
    <t>Entry Firm WID</t>
  </si>
  <si>
    <t>Within day</t>
  </si>
  <si>
    <t>03-05-2024</t>
  </si>
  <si>
    <t>23:00:00</t>
  </si>
  <si>
    <t>04-05-2024</t>
  </si>
  <si>
    <t>15-05-2024</t>
  </si>
  <si>
    <t>16-05-2024</t>
  </si>
  <si>
    <t>Diversion</t>
  </si>
  <si>
    <t>Exit Firm Day Storage</t>
  </si>
  <si>
    <t>Day</t>
  </si>
  <si>
    <t>Exit</t>
  </si>
  <si>
    <t>Exit Firm Year</t>
  </si>
  <si>
    <t>300144</t>
  </si>
  <si>
    <t>OUDE STATENZIJL (GUD-G)[OBEBG]</t>
  </si>
  <si>
    <t>09-05-2024</t>
  </si>
  <si>
    <t>10-05-2024</t>
  </si>
  <si>
    <t>Exit Firm WID Storage</t>
  </si>
  <si>
    <t>8:00:00</t>
  </si>
  <si>
    <t>301120</t>
  </si>
  <si>
    <t>ALKMAAR (TAQA)</t>
  </si>
  <si>
    <t>Exit Firm Month Storage</t>
  </si>
  <si>
    <t>NL813262793B01</t>
  </si>
  <si>
    <t>Gasunie Transport Services B.V.</t>
  </si>
  <si>
    <t>Invoice for May 2024</t>
  </si>
  <si>
    <t>GSGASTRANSPORT</t>
  </si>
  <si>
    <t>&lt;Booking ID&gt;</t>
  </si>
  <si>
    <t>&lt;Prisma booking ID&gt;</t>
  </si>
  <si>
    <t>RNB</t>
  </si>
  <si>
    <t>GV</t>
  </si>
  <si>
    <t>301549</t>
  </si>
  <si>
    <t>Virtual point for distribution companies (VPC)</t>
  </si>
  <si>
    <t>301185</t>
  </si>
  <si>
    <t>OUDE STATENZIJL RENATO (EWE SSO)</t>
  </si>
  <si>
    <t>Exit Firm Quarter</t>
  </si>
  <si>
    <t>301569</t>
  </si>
  <si>
    <t>VIP TTF-THE-H</t>
  </si>
  <si>
    <t>301345</t>
  </si>
  <si>
    <t>ROTTERDAM (GATE)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</si>
</sst>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;\-#,##0.00000000"/>
    <numFmt numFmtId="165" formatCode="#,##0.0000000000;\-#,##0.0000000000"/>
  </numFmts>
  <fonts count="5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2" borderId="0"/>
    <xf numFmtId="0" fontId="3" fillId="2" borderId="0"/>
    <xf numFmtId="0" fontId="1" fillId="0" borderId="0"/>
  </cellStyleXfs>
  <cellXfs count="16">
    <xf numFmtId="0" fontId="0" fillId="0" borderId="0" xfId="0" applyFont="1" applyFill="1"/>
    <xf numFmtId="37" fontId="0" fillId="0" borderId="1" xfId="0" applyNumberFormat="1" applyFont="1" applyFill="1" applyBorder="1"/>
    <xf numFmtId="37" fontId="2" fillId="0" borderId="2" xfId="0" applyNumberFormat="1" applyFont="1" applyFill="1" applyBorder="1"/>
    <xf numFmtId="37" fontId="0" fillId="0" borderId="2" xfId="0" applyNumberFormat="1" applyFont="1" applyFill="1" applyBorder="1"/>
    <xf numFmtId="164" fontId="0" fillId="0" borderId="2" xfId="0" applyNumberFormat="1" applyFont="1" applyFill="1" applyBorder="1"/>
    <xf numFmtId="39" fontId="0" fillId="0" borderId="2" xfId="0" applyNumberFormat="1" applyFont="1" applyFill="1" applyBorder="1"/>
    <xf numFmtId="165" fontId="0" fillId="0" borderId="2" xfId="0" applyNumberFormat="1" applyFont="1" applyFill="1" applyBorder="1"/>
    <xf numFmtId="0" fontId="0" fillId="0" borderId="2" xfId="0" applyNumberFormat="1" applyFont="1" applyFill="1" applyBorder="1" applyAlignment="1">
      <alignment horizontal="left"/>
    </xf>
    <xf numFmtId="37" fontId="4" fillId="0" borderId="2" xfId="0" applyNumberFormat="1" applyFon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2" xfId="1" applyFill="1" applyBorder="1"/>
    <xf numFmtId="0" fontId="3" fillId="0" borderId="3" xfId="2" applyFont="1" applyBorder="1"/>
    <xf numFmtId="37" fontId="0" fillId="0" borderId="2" xfId="0" applyNumberFormat="1" applyFill="1" applyBorder="1"/>
    <xf numFmtId="164" fontId="0" fillId="0" borderId="2" xfId="0" applyNumberFormat="1" applyFill="1" applyBorder="1"/>
    <xf numFmtId="165" fontId="0" fillId="0" borderId="2" xfId="0" applyNumberFormat="1" applyFill="1" applyBorder="1"/>
  </cellXfs>
  <cellStyles count="3">
    <cellStyle name="Standaard" xfId="0" builtinId="0"/>
    <cellStyle name="Standaard 2" xfId="1" xr:uid="{CCA253A5-6F17-4E76-AAE9-EB765EC914FF}"/>
    <cellStyle name="Standaard 3" xfId="2" xr:uid="{6732ECA8-138C-469D-AA3C-7ACC5F739F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workbookViewId="0">
      <pane ySplit="9" topLeftCell="A10" activePane="bottomLeft" state="frozen"/>
      <selection pane="bottomLeft" activeCell="B12" sqref="B12"/>
    </sheetView>
  </sheetViews>
  <sheetFormatPr defaultRowHeight="12" x14ac:dyDescent="0.2"/>
  <cols>
    <col min="1" max="1" width="25" customWidth="1"/>
    <col min="2" max="10" width="22" customWidth="1"/>
    <col min="11" max="11" width="24" customWidth="1"/>
    <col min="12" max="12" width="35" customWidth="1"/>
    <col min="13" max="17" width="22" customWidth="1"/>
    <col min="18" max="21" width="20" customWidth="1"/>
  </cols>
  <sheetData>
    <row r="1" spans="1:23" x14ac:dyDescent="0.2">
      <c r="D1" t="s">
        <v>0</v>
      </c>
    </row>
    <row r="3" spans="1:23" x14ac:dyDescent="0.2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  <c r="T3" s="1" t="s">
        <v>0</v>
      </c>
      <c r="U3" s="1" t="s">
        <v>0</v>
      </c>
      <c r="V3" s="1" t="s">
        <v>0</v>
      </c>
      <c r="W3" s="1" t="s">
        <v>0</v>
      </c>
    </row>
    <row r="5" spans="1:23" x14ac:dyDescent="0.2">
      <c r="A5" t="s">
        <v>84</v>
      </c>
      <c r="B5" t="s">
        <v>1</v>
      </c>
      <c r="C5" s="9" t="s">
        <v>82</v>
      </c>
      <c r="D5" t="s">
        <v>2</v>
      </c>
      <c r="E5" t="s">
        <v>3</v>
      </c>
    </row>
    <row r="6" spans="1:23" x14ac:dyDescent="0.2">
      <c r="A6" t="s">
        <v>4</v>
      </c>
      <c r="B6" t="s">
        <v>5</v>
      </c>
      <c r="C6" s="10">
        <v>600230</v>
      </c>
      <c r="D6" t="s">
        <v>6</v>
      </c>
      <c r="E6">
        <v>1234567</v>
      </c>
    </row>
    <row r="7" spans="1:23" x14ac:dyDescent="0.2">
      <c r="B7" t="s">
        <v>7</v>
      </c>
      <c r="C7" s="9" t="s">
        <v>83</v>
      </c>
    </row>
    <row r="9" spans="1:23" x14ac:dyDescent="0.2">
      <c r="A9" s="1" t="s">
        <v>0</v>
      </c>
      <c r="B9" s="1" t="s">
        <v>0</v>
      </c>
      <c r="C9" s="1" t="s">
        <v>0</v>
      </c>
      <c r="D9" s="1" t="s">
        <v>0</v>
      </c>
      <c r="E9" s="1" t="s">
        <v>0</v>
      </c>
      <c r="F9" s="1" t="s">
        <v>0</v>
      </c>
      <c r="G9" s="1" t="s">
        <v>0</v>
      </c>
      <c r="H9" s="1" t="s">
        <v>0</v>
      </c>
      <c r="I9" s="1" t="s">
        <v>0</v>
      </c>
      <c r="J9" s="1" t="s">
        <v>0</v>
      </c>
      <c r="K9" s="1" t="s">
        <v>0</v>
      </c>
      <c r="L9" s="1" t="s">
        <v>0</v>
      </c>
      <c r="M9" s="1" t="s">
        <v>0</v>
      </c>
      <c r="N9" s="1" t="s">
        <v>0</v>
      </c>
      <c r="O9" s="1" t="s">
        <v>0</v>
      </c>
      <c r="P9" s="1" t="s">
        <v>0</v>
      </c>
      <c r="Q9" s="1" t="s">
        <v>0</v>
      </c>
      <c r="R9" s="1" t="s">
        <v>0</v>
      </c>
      <c r="S9" s="1" t="s">
        <v>0</v>
      </c>
      <c r="T9" s="1" t="s">
        <v>0</v>
      </c>
      <c r="U9" s="1" t="s">
        <v>0</v>
      </c>
      <c r="V9" s="1" t="s">
        <v>0</v>
      </c>
      <c r="W9" s="1" t="s">
        <v>0</v>
      </c>
    </row>
  </sheetData>
  <sheetProtection formatCells="0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8"/>
  <sheetViews>
    <sheetView tabSelected="1" workbookViewId="0">
      <selection activeCell="B25" sqref="B25"/>
    </sheetView>
  </sheetViews>
  <sheetFormatPr defaultRowHeight="12" x14ac:dyDescent="0.2"/>
  <cols>
    <col min="1" max="1" width="25" customWidth="1"/>
    <col min="2" max="10" width="22" customWidth="1"/>
    <col min="11" max="11" width="24" customWidth="1"/>
    <col min="12" max="12" width="35" customWidth="1"/>
    <col min="13" max="17" width="22" customWidth="1"/>
    <col min="18" max="21" width="20" customWidth="1"/>
    <col min="23" max="23" width="29.6640625" bestFit="1" customWidth="1"/>
    <col min="24" max="24" width="23.1640625" customWidth="1"/>
    <col min="25" max="25" width="16" bestFit="1" customWidth="1"/>
  </cols>
  <sheetData>
    <row r="1" spans="1:25" x14ac:dyDescent="0.2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13</v>
      </c>
      <c r="G1" s="2" t="s">
        <v>14</v>
      </c>
      <c r="H1" s="2" t="s">
        <v>15</v>
      </c>
      <c r="I1" s="2" t="s">
        <v>16</v>
      </c>
      <c r="J1" s="2" t="s">
        <v>17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2" t="s">
        <v>27</v>
      </c>
      <c r="U1" s="2" t="s">
        <v>28</v>
      </c>
      <c r="V1" s="2" t="s">
        <v>29</v>
      </c>
      <c r="W1" s="2" t="s">
        <v>30</v>
      </c>
      <c r="X1" s="2" t="s">
        <v>31</v>
      </c>
      <c r="Y1" s="2" t="s">
        <v>32</v>
      </c>
    </row>
    <row r="2" spans="1:25" x14ac:dyDescent="0.2">
      <c r="A2" s="7">
        <v>5600000000</v>
      </c>
      <c r="B2" s="8" t="s">
        <v>85</v>
      </c>
      <c r="C2" s="11" t="s">
        <v>86</v>
      </c>
      <c r="D2" s="3" t="s">
        <v>0</v>
      </c>
      <c r="E2" s="3" t="s">
        <v>33</v>
      </c>
      <c r="F2" s="3" t="s">
        <v>34</v>
      </c>
      <c r="G2" s="3" t="s">
        <v>35</v>
      </c>
      <c r="H2" s="3" t="s">
        <v>36</v>
      </c>
      <c r="I2" s="3" t="s">
        <v>37</v>
      </c>
      <c r="J2" s="3" t="s">
        <v>38</v>
      </c>
      <c r="K2" s="3" t="s">
        <v>39</v>
      </c>
      <c r="L2" s="3" t="s">
        <v>40</v>
      </c>
      <c r="M2" s="3" t="s">
        <v>41</v>
      </c>
      <c r="N2" s="3" t="s">
        <v>42</v>
      </c>
      <c r="O2" s="3" t="s">
        <v>41</v>
      </c>
      <c r="P2" s="3">
        <v>100</v>
      </c>
      <c r="Q2" s="3">
        <v>366</v>
      </c>
      <c r="R2" s="3">
        <v>31</v>
      </c>
      <c r="S2" s="4">
        <v>2.2540548199999999</v>
      </c>
      <c r="T2" s="5">
        <f>P2*S2/Q2*R2</f>
        <v>19.091721153005462</v>
      </c>
      <c r="U2" s="3" t="s">
        <v>36</v>
      </c>
      <c r="V2" s="3" t="s">
        <v>36</v>
      </c>
      <c r="W2" s="6">
        <v>-1.596274E-2</v>
      </c>
      <c r="X2" s="5">
        <f>P2*W2/Q2*R2</f>
        <v>-0.1352035355191257</v>
      </c>
      <c r="Y2" s="5">
        <f>SUM(T2+X2)</f>
        <v>18.956517617486337</v>
      </c>
    </row>
    <row r="3" spans="1:25" x14ac:dyDescent="0.2">
      <c r="A3" s="7">
        <v>5600000000</v>
      </c>
      <c r="B3" s="8" t="s">
        <v>85</v>
      </c>
      <c r="C3" s="11" t="s">
        <v>86</v>
      </c>
      <c r="D3" s="3" t="s">
        <v>0</v>
      </c>
      <c r="E3" s="3" t="s">
        <v>33</v>
      </c>
      <c r="F3" s="3" t="s">
        <v>43</v>
      </c>
      <c r="G3" s="3" t="s">
        <v>44</v>
      </c>
      <c r="H3" s="3" t="s">
        <v>36</v>
      </c>
      <c r="I3" s="3" t="s">
        <v>45</v>
      </c>
      <c r="J3" s="3" t="s">
        <v>46</v>
      </c>
      <c r="K3" s="3" t="s">
        <v>39</v>
      </c>
      <c r="L3" s="3" t="s">
        <v>40</v>
      </c>
      <c r="M3" s="3" t="s">
        <v>41</v>
      </c>
      <c r="N3" s="3" t="s">
        <v>42</v>
      </c>
      <c r="O3" s="3" t="s">
        <v>41</v>
      </c>
      <c r="P3" s="3">
        <v>100</v>
      </c>
      <c r="Q3" s="3">
        <v>31</v>
      </c>
      <c r="R3" s="3">
        <v>31</v>
      </c>
      <c r="S3" s="4">
        <v>0.19359005000000001</v>
      </c>
      <c r="T3" s="5">
        <f t="shared" ref="T3:T18" si="0">P3*S3/Q3*R3</f>
        <v>19.359005</v>
      </c>
      <c r="U3" s="3" t="s">
        <v>36</v>
      </c>
      <c r="V3" s="3" t="s">
        <v>36</v>
      </c>
      <c r="W3" s="6">
        <v>-1.3709600000000001E-3</v>
      </c>
      <c r="X3" s="5">
        <f t="shared" ref="X3:X18" si="1">P3*W3/Q3*R3</f>
        <v>-0.137096</v>
      </c>
      <c r="Y3" s="5">
        <f t="shared" ref="Y3:Y18" si="2">SUM(T3+X3)</f>
        <v>19.221909</v>
      </c>
    </row>
    <row r="4" spans="1:25" x14ac:dyDescent="0.2">
      <c r="A4" s="7">
        <v>5600000000</v>
      </c>
      <c r="B4" s="8" t="s">
        <v>85</v>
      </c>
      <c r="C4" s="11" t="s">
        <v>86</v>
      </c>
      <c r="D4" s="3" t="s">
        <v>0</v>
      </c>
      <c r="E4" s="3" t="s">
        <v>33</v>
      </c>
      <c r="F4" s="3" t="s">
        <v>49</v>
      </c>
      <c r="G4" s="3" t="s">
        <v>50</v>
      </c>
      <c r="H4" s="3" t="s">
        <v>36</v>
      </c>
      <c r="I4" s="3" t="s">
        <v>47</v>
      </c>
      <c r="J4" s="3" t="s">
        <v>48</v>
      </c>
      <c r="K4" s="3" t="s">
        <v>39</v>
      </c>
      <c r="L4" s="3" t="s">
        <v>40</v>
      </c>
      <c r="M4" s="3" t="s">
        <v>41</v>
      </c>
      <c r="N4" s="3" t="s">
        <v>42</v>
      </c>
      <c r="O4" s="3" t="s">
        <v>41</v>
      </c>
      <c r="P4" s="3">
        <v>100</v>
      </c>
      <c r="Q4" s="3">
        <v>91</v>
      </c>
      <c r="R4" s="3">
        <v>31</v>
      </c>
      <c r="S4" s="4">
        <v>0.49878661000000002</v>
      </c>
      <c r="T4" s="5">
        <f t="shared" si="0"/>
        <v>16.991631769230771</v>
      </c>
      <c r="U4" s="3" t="s">
        <v>36</v>
      </c>
      <c r="V4" s="3" t="s">
        <v>36</v>
      </c>
      <c r="W4" s="6">
        <v>-3.5322999999999999E-3</v>
      </c>
      <c r="X4" s="5">
        <f t="shared" si="1"/>
        <v>-0.1203310989010989</v>
      </c>
      <c r="Y4" s="5">
        <f t="shared" si="2"/>
        <v>16.871300670329674</v>
      </c>
    </row>
    <row r="5" spans="1:25" x14ac:dyDescent="0.2">
      <c r="A5" s="7">
        <v>5600000000</v>
      </c>
      <c r="B5" s="8" t="s">
        <v>85</v>
      </c>
      <c r="C5" s="11" t="s">
        <v>86</v>
      </c>
      <c r="D5" s="12" t="s">
        <v>87</v>
      </c>
      <c r="E5" s="3" t="s">
        <v>51</v>
      </c>
      <c r="F5" s="3" t="s">
        <v>52</v>
      </c>
      <c r="G5" s="3" t="s">
        <v>35</v>
      </c>
      <c r="H5" s="3" t="s">
        <v>36</v>
      </c>
      <c r="I5" s="3" t="s">
        <v>53</v>
      </c>
      <c r="J5" s="3" t="s">
        <v>54</v>
      </c>
      <c r="K5" s="3" t="s">
        <v>39</v>
      </c>
      <c r="L5" s="3" t="s">
        <v>40</v>
      </c>
      <c r="M5" s="3" t="s">
        <v>41</v>
      </c>
      <c r="N5" s="3" t="s">
        <v>42</v>
      </c>
      <c r="O5" s="3" t="s">
        <v>41</v>
      </c>
      <c r="P5" s="3">
        <v>100</v>
      </c>
      <c r="Q5" s="3">
        <v>365</v>
      </c>
      <c r="R5" s="3">
        <v>31</v>
      </c>
      <c r="S5" s="4">
        <v>0.90162193000000002</v>
      </c>
      <c r="T5" s="5">
        <f t="shared" si="0"/>
        <v>7.6576109123287672</v>
      </c>
      <c r="U5" s="3" t="s">
        <v>36</v>
      </c>
      <c r="V5" s="3" t="s">
        <v>36</v>
      </c>
      <c r="W5" s="6">
        <v>-6.3850900000000004E-3</v>
      </c>
      <c r="X5" s="5">
        <f t="shared" si="1"/>
        <v>-5.422953150684931E-2</v>
      </c>
      <c r="Y5" s="5">
        <f t="shared" si="2"/>
        <v>7.6033813808219177</v>
      </c>
    </row>
    <row r="6" spans="1:25" x14ac:dyDescent="0.2">
      <c r="A6" s="7">
        <v>5600000000</v>
      </c>
      <c r="B6" s="8" t="s">
        <v>85</v>
      </c>
      <c r="C6" s="11" t="s">
        <v>86</v>
      </c>
      <c r="D6" s="12" t="s">
        <v>87</v>
      </c>
      <c r="E6" s="3" t="s">
        <v>57</v>
      </c>
      <c r="F6" s="3" t="s">
        <v>34</v>
      </c>
      <c r="G6" s="3" t="s">
        <v>35</v>
      </c>
      <c r="H6" s="3" t="s">
        <v>36</v>
      </c>
      <c r="I6" s="3" t="s">
        <v>58</v>
      </c>
      <c r="J6" s="3" t="s">
        <v>59</v>
      </c>
      <c r="K6" s="3" t="s">
        <v>39</v>
      </c>
      <c r="L6" s="3" t="s">
        <v>40</v>
      </c>
      <c r="M6" s="3" t="s">
        <v>41</v>
      </c>
      <c r="N6" s="3" t="s">
        <v>42</v>
      </c>
      <c r="O6" s="3" t="s">
        <v>41</v>
      </c>
      <c r="P6" s="3">
        <v>100</v>
      </c>
      <c r="Q6" s="3">
        <v>366</v>
      </c>
      <c r="R6" s="3">
        <v>31</v>
      </c>
      <c r="S6" s="4">
        <v>2.2540548199999999</v>
      </c>
      <c r="T6" s="5">
        <f t="shared" si="0"/>
        <v>19.091721153005462</v>
      </c>
      <c r="U6" s="3" t="s">
        <v>36</v>
      </c>
      <c r="V6" s="3" t="s">
        <v>36</v>
      </c>
      <c r="W6" s="6">
        <v>-1.596274E-2</v>
      </c>
      <c r="X6" s="5">
        <f t="shared" si="1"/>
        <v>-0.1352035355191257</v>
      </c>
      <c r="Y6" s="5">
        <f t="shared" si="2"/>
        <v>18.956517617486337</v>
      </c>
    </row>
    <row r="7" spans="1:25" x14ac:dyDescent="0.2">
      <c r="A7" s="7">
        <v>5600000000</v>
      </c>
      <c r="B7" s="8" t="s">
        <v>85</v>
      </c>
      <c r="C7" s="11" t="s">
        <v>86</v>
      </c>
      <c r="D7" s="12" t="s">
        <v>87</v>
      </c>
      <c r="E7" s="3" t="s">
        <v>60</v>
      </c>
      <c r="F7" s="3" t="s">
        <v>49</v>
      </c>
      <c r="G7" s="3" t="s">
        <v>50</v>
      </c>
      <c r="H7" s="3" t="s">
        <v>36</v>
      </c>
      <c r="I7" s="3" t="s">
        <v>58</v>
      </c>
      <c r="J7" s="3" t="s">
        <v>59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41</v>
      </c>
      <c r="P7" s="3">
        <v>100</v>
      </c>
      <c r="Q7" s="3">
        <v>91</v>
      </c>
      <c r="R7" s="3">
        <v>31</v>
      </c>
      <c r="S7" s="4">
        <v>0.49878661000000002</v>
      </c>
      <c r="T7" s="5">
        <f t="shared" si="0"/>
        <v>16.991631769230771</v>
      </c>
      <c r="U7" s="3" t="s">
        <v>36</v>
      </c>
      <c r="V7" s="3" t="s">
        <v>36</v>
      </c>
      <c r="W7" s="6">
        <v>-3.5322999999999999E-3</v>
      </c>
      <c r="X7" s="5">
        <f t="shared" si="1"/>
        <v>-0.1203310989010989</v>
      </c>
      <c r="Y7" s="5">
        <f t="shared" si="2"/>
        <v>16.871300670329674</v>
      </c>
    </row>
    <row r="8" spans="1:25" x14ac:dyDescent="0.2">
      <c r="A8" s="7">
        <v>5600000000</v>
      </c>
      <c r="B8" s="8" t="s">
        <v>85</v>
      </c>
      <c r="C8" s="11" t="s">
        <v>86</v>
      </c>
      <c r="D8" s="12" t="s">
        <v>87</v>
      </c>
      <c r="E8" s="3" t="s">
        <v>51</v>
      </c>
      <c r="F8" s="3" t="s">
        <v>61</v>
      </c>
      <c r="G8" s="3" t="s">
        <v>62</v>
      </c>
      <c r="H8" s="3" t="s">
        <v>36</v>
      </c>
      <c r="I8" s="3" t="s">
        <v>45</v>
      </c>
      <c r="J8" s="3" t="s">
        <v>46</v>
      </c>
      <c r="K8" s="3" t="s">
        <v>39</v>
      </c>
      <c r="L8" s="3" t="s">
        <v>63</v>
      </c>
      <c r="M8" s="3" t="s">
        <v>64</v>
      </c>
      <c r="N8" s="3" t="s">
        <v>65</v>
      </c>
      <c r="O8" s="3" t="s">
        <v>41</v>
      </c>
      <c r="P8" s="3">
        <v>100</v>
      </c>
      <c r="Q8" s="3">
        <v>1</v>
      </c>
      <c r="R8" s="3">
        <v>7</v>
      </c>
      <c r="S8" s="4">
        <v>3.1929000000000001E-4</v>
      </c>
      <c r="T8" s="5">
        <f t="shared" si="0"/>
        <v>0.22350300000000001</v>
      </c>
      <c r="U8" s="3" t="s">
        <v>36</v>
      </c>
      <c r="V8" s="3" t="s">
        <v>36</v>
      </c>
      <c r="W8" s="6">
        <v>-2.2699999999999999E-6</v>
      </c>
      <c r="X8" s="5">
        <f t="shared" si="1"/>
        <v>-1.5889999999999999E-3</v>
      </c>
      <c r="Y8" s="5">
        <f t="shared" si="2"/>
        <v>0.221914</v>
      </c>
    </row>
    <row r="9" spans="1:25" x14ac:dyDescent="0.2">
      <c r="A9" s="7">
        <v>5600000000</v>
      </c>
      <c r="B9" s="8" t="s">
        <v>85</v>
      </c>
      <c r="C9" s="11" t="s">
        <v>86</v>
      </c>
      <c r="D9" s="3" t="s">
        <v>0</v>
      </c>
      <c r="E9" s="3" t="s">
        <v>68</v>
      </c>
      <c r="F9" s="3" t="s">
        <v>34</v>
      </c>
      <c r="G9" s="3" t="s">
        <v>35</v>
      </c>
      <c r="H9" s="3" t="s">
        <v>36</v>
      </c>
      <c r="I9" s="3" t="s">
        <v>58</v>
      </c>
      <c r="J9" s="3" t="s">
        <v>59</v>
      </c>
      <c r="K9" s="3" t="s">
        <v>39</v>
      </c>
      <c r="L9" s="3" t="s">
        <v>40</v>
      </c>
      <c r="M9" s="3" t="s">
        <v>41</v>
      </c>
      <c r="N9" s="3" t="s">
        <v>42</v>
      </c>
      <c r="O9" s="3" t="s">
        <v>41</v>
      </c>
      <c r="P9" s="3">
        <v>100</v>
      </c>
      <c r="Q9" s="3">
        <v>366</v>
      </c>
      <c r="R9" s="3">
        <v>31</v>
      </c>
      <c r="S9" s="4">
        <v>2.2540548199999999</v>
      </c>
      <c r="T9" s="5">
        <f t="shared" si="0"/>
        <v>19.091721153005462</v>
      </c>
      <c r="U9" s="3" t="s">
        <v>36</v>
      </c>
      <c r="V9" s="3" t="s">
        <v>36</v>
      </c>
      <c r="W9" s="6">
        <v>-1.596274E-2</v>
      </c>
      <c r="X9" s="5">
        <f t="shared" si="1"/>
        <v>-0.1352035355191257</v>
      </c>
      <c r="Y9" s="5">
        <f t="shared" si="2"/>
        <v>18.956517617486337</v>
      </c>
    </row>
    <row r="10" spans="1:25" x14ac:dyDescent="0.2">
      <c r="A10" s="7">
        <v>5600000000</v>
      </c>
      <c r="B10" s="8" t="s">
        <v>85</v>
      </c>
      <c r="C10" s="11" t="s">
        <v>86</v>
      </c>
      <c r="D10" s="12" t="s">
        <v>87</v>
      </c>
      <c r="E10" s="3" t="s">
        <v>51</v>
      </c>
      <c r="F10" s="3" t="s">
        <v>69</v>
      </c>
      <c r="G10" s="3" t="s">
        <v>70</v>
      </c>
      <c r="H10" s="3" t="s">
        <v>36</v>
      </c>
      <c r="I10" s="3" t="s">
        <v>55</v>
      </c>
      <c r="J10" s="3" t="s">
        <v>56</v>
      </c>
      <c r="K10" s="3" t="s">
        <v>71</v>
      </c>
      <c r="L10" s="3" t="s">
        <v>66</v>
      </c>
      <c r="M10" s="3" t="s">
        <v>41</v>
      </c>
      <c r="N10" s="3" t="s">
        <v>67</v>
      </c>
      <c r="O10" s="3" t="s">
        <v>41</v>
      </c>
      <c r="P10" s="3">
        <v>100</v>
      </c>
      <c r="Q10" s="3">
        <v>1</v>
      </c>
      <c r="R10" s="3">
        <v>1</v>
      </c>
      <c r="S10" s="4">
        <v>2.9958599999999999E-3</v>
      </c>
      <c r="T10" s="5">
        <f t="shared" si="0"/>
        <v>0.29958600000000002</v>
      </c>
      <c r="U10" s="3" t="s">
        <v>36</v>
      </c>
      <c r="V10" s="3" t="s">
        <v>36</v>
      </c>
      <c r="W10" s="6">
        <v>-2.122E-5</v>
      </c>
      <c r="X10" s="5">
        <f t="shared" si="1"/>
        <v>-2.1220000000000002E-3</v>
      </c>
      <c r="Y10" s="5">
        <f t="shared" si="2"/>
        <v>0.29746400000000001</v>
      </c>
    </row>
    <row r="11" spans="1:25" x14ac:dyDescent="0.2">
      <c r="A11" s="7">
        <v>5600000000</v>
      </c>
      <c r="B11" s="8" t="s">
        <v>85</v>
      </c>
      <c r="C11" s="11" t="s">
        <v>86</v>
      </c>
      <c r="D11" s="3" t="s">
        <v>0</v>
      </c>
      <c r="E11" s="3" t="s">
        <v>51</v>
      </c>
      <c r="F11" s="3" t="s">
        <v>72</v>
      </c>
      <c r="G11" s="3" t="s">
        <v>35</v>
      </c>
      <c r="H11" s="3" t="s">
        <v>36</v>
      </c>
      <c r="I11" s="3" t="s">
        <v>73</v>
      </c>
      <c r="J11" s="3" t="s">
        <v>74</v>
      </c>
      <c r="K11" s="3" t="s">
        <v>71</v>
      </c>
      <c r="L11" s="3" t="s">
        <v>40</v>
      </c>
      <c r="M11" s="3" t="s">
        <v>41</v>
      </c>
      <c r="N11" s="3" t="s">
        <v>42</v>
      </c>
      <c r="O11" s="3" t="s">
        <v>41</v>
      </c>
      <c r="P11" s="3">
        <v>100</v>
      </c>
      <c r="Q11" s="3">
        <v>366</v>
      </c>
      <c r="R11" s="3">
        <v>31</v>
      </c>
      <c r="S11" s="4">
        <v>2.20310615</v>
      </c>
      <c r="T11" s="5">
        <f t="shared" si="0"/>
        <v>18.660188702185792</v>
      </c>
      <c r="U11" s="3" t="s">
        <v>36</v>
      </c>
      <c r="V11" s="3" t="s">
        <v>36</v>
      </c>
      <c r="W11" s="6">
        <v>-1.560193E-2</v>
      </c>
      <c r="X11" s="5">
        <f t="shared" si="1"/>
        <v>-0.13214749453551911</v>
      </c>
      <c r="Y11" s="5">
        <f t="shared" si="2"/>
        <v>18.528041207650272</v>
      </c>
    </row>
    <row r="12" spans="1:25" x14ac:dyDescent="0.2">
      <c r="A12" s="7">
        <v>5600000000</v>
      </c>
      <c r="B12" s="8" t="s">
        <v>85</v>
      </c>
      <c r="C12" s="11" t="s">
        <v>86</v>
      </c>
      <c r="D12" s="12" t="s">
        <v>87</v>
      </c>
      <c r="E12" s="3" t="s">
        <v>51</v>
      </c>
      <c r="F12" s="3" t="s">
        <v>77</v>
      </c>
      <c r="G12" s="3" t="s">
        <v>62</v>
      </c>
      <c r="H12" s="3" t="s">
        <v>36</v>
      </c>
      <c r="I12" s="3" t="s">
        <v>55</v>
      </c>
      <c r="J12" s="3" t="s">
        <v>56</v>
      </c>
      <c r="K12" s="3" t="s">
        <v>71</v>
      </c>
      <c r="L12" s="3" t="s">
        <v>75</v>
      </c>
      <c r="M12" s="3" t="s">
        <v>78</v>
      </c>
      <c r="N12" s="3" t="s">
        <v>76</v>
      </c>
      <c r="O12" s="3" t="s">
        <v>41</v>
      </c>
      <c r="P12" s="3">
        <v>100</v>
      </c>
      <c r="Q12" s="3">
        <v>1</v>
      </c>
      <c r="R12" s="3">
        <v>22</v>
      </c>
      <c r="S12" s="4">
        <v>1.2483000000000001E-4</v>
      </c>
      <c r="T12" s="5">
        <f t="shared" si="0"/>
        <v>0.27462600000000004</v>
      </c>
      <c r="U12" s="3" t="s">
        <v>36</v>
      </c>
      <c r="V12" s="3" t="s">
        <v>36</v>
      </c>
      <c r="W12" s="6">
        <v>-8.8999999999999995E-7</v>
      </c>
      <c r="X12" s="5">
        <f t="shared" si="1"/>
        <v>-1.9579999999999997E-3</v>
      </c>
      <c r="Y12" s="5">
        <f t="shared" si="2"/>
        <v>0.27266800000000002</v>
      </c>
    </row>
    <row r="13" spans="1:25" x14ac:dyDescent="0.2">
      <c r="A13" s="7">
        <v>5600000000</v>
      </c>
      <c r="B13" s="8" t="s">
        <v>85</v>
      </c>
      <c r="C13" s="11" t="s">
        <v>86</v>
      </c>
      <c r="D13" s="12" t="s">
        <v>87</v>
      </c>
      <c r="E13" s="3" t="s">
        <v>51</v>
      </c>
      <c r="F13" s="3" t="s">
        <v>72</v>
      </c>
      <c r="G13" s="3" t="s">
        <v>35</v>
      </c>
      <c r="H13" s="3" t="s">
        <v>36</v>
      </c>
      <c r="I13" s="3" t="s">
        <v>79</v>
      </c>
      <c r="J13" s="3" t="s">
        <v>80</v>
      </c>
      <c r="K13" s="3" t="s">
        <v>71</v>
      </c>
      <c r="L13" s="3" t="s">
        <v>40</v>
      </c>
      <c r="M13" s="3" t="s">
        <v>41</v>
      </c>
      <c r="N13" s="3" t="s">
        <v>42</v>
      </c>
      <c r="O13" s="3" t="s">
        <v>41</v>
      </c>
      <c r="P13" s="3">
        <v>100</v>
      </c>
      <c r="Q13" s="3">
        <v>366</v>
      </c>
      <c r="R13" s="3">
        <v>31</v>
      </c>
      <c r="S13" s="4">
        <v>2.20310615</v>
      </c>
      <c r="T13" s="5">
        <f t="shared" si="0"/>
        <v>18.660188702185792</v>
      </c>
      <c r="U13" s="3" t="s">
        <v>36</v>
      </c>
      <c r="V13" s="3" t="s">
        <v>36</v>
      </c>
      <c r="W13" s="6">
        <v>-1.560193E-2</v>
      </c>
      <c r="X13" s="5">
        <f t="shared" si="1"/>
        <v>-0.13214749453551911</v>
      </c>
      <c r="Y13" s="5">
        <f t="shared" si="2"/>
        <v>18.528041207650272</v>
      </c>
    </row>
    <row r="14" spans="1:25" x14ac:dyDescent="0.2">
      <c r="A14" s="7">
        <v>5600000000</v>
      </c>
      <c r="B14" s="8" t="s">
        <v>85</v>
      </c>
      <c r="C14" s="11" t="s">
        <v>86</v>
      </c>
      <c r="D14" s="12" t="s">
        <v>87</v>
      </c>
      <c r="E14" s="3" t="s">
        <v>51</v>
      </c>
      <c r="F14" s="3" t="s">
        <v>81</v>
      </c>
      <c r="G14" s="3" t="s">
        <v>44</v>
      </c>
      <c r="H14" s="3" t="s">
        <v>36</v>
      </c>
      <c r="I14" s="3" t="s">
        <v>53</v>
      </c>
      <c r="J14" s="3" t="s">
        <v>54</v>
      </c>
      <c r="K14" s="3" t="s">
        <v>71</v>
      </c>
      <c r="L14" s="3" t="s">
        <v>40</v>
      </c>
      <c r="M14" s="3" t="s">
        <v>41</v>
      </c>
      <c r="N14" s="3" t="s">
        <v>42</v>
      </c>
      <c r="O14" s="3" t="s">
        <v>41</v>
      </c>
      <c r="P14" s="3">
        <v>100</v>
      </c>
      <c r="Q14" s="3">
        <v>31</v>
      </c>
      <c r="R14" s="3">
        <v>31</v>
      </c>
      <c r="S14" s="4">
        <v>7.5685730000000007E-2</v>
      </c>
      <c r="T14" s="5">
        <f t="shared" si="0"/>
        <v>7.5685730000000007</v>
      </c>
      <c r="U14" s="3" t="s">
        <v>36</v>
      </c>
      <c r="V14" s="3" t="s">
        <v>36</v>
      </c>
      <c r="W14" s="6">
        <v>-5.3598999999999997E-4</v>
      </c>
      <c r="X14" s="5">
        <f t="shared" si="1"/>
        <v>-5.3598999999999994E-2</v>
      </c>
      <c r="Y14" s="5">
        <f t="shared" si="2"/>
        <v>7.5149740000000005</v>
      </c>
    </row>
    <row r="15" spans="1:25" s="9" customFormat="1" x14ac:dyDescent="0.2">
      <c r="A15" s="7">
        <v>5600000000</v>
      </c>
      <c r="B15" s="8" t="s">
        <v>85</v>
      </c>
      <c r="C15" s="11" t="s">
        <v>86</v>
      </c>
      <c r="D15" s="13" t="s">
        <v>0</v>
      </c>
      <c r="E15" s="13" t="s">
        <v>88</v>
      </c>
      <c r="F15" s="13" t="s">
        <v>72</v>
      </c>
      <c r="G15" s="13" t="s">
        <v>35</v>
      </c>
      <c r="H15" s="13" t="s">
        <v>89</v>
      </c>
      <c r="I15" s="13" t="s">
        <v>90</v>
      </c>
      <c r="J15" s="13" t="s">
        <v>91</v>
      </c>
      <c r="K15" s="13" t="s">
        <v>71</v>
      </c>
      <c r="L15" s="13" t="s">
        <v>40</v>
      </c>
      <c r="M15" s="13" t="s">
        <v>41</v>
      </c>
      <c r="N15" s="13" t="s">
        <v>42</v>
      </c>
      <c r="O15" s="13" t="s">
        <v>41</v>
      </c>
      <c r="P15" s="13">
        <v>100</v>
      </c>
      <c r="Q15" s="13">
        <v>366</v>
      </c>
      <c r="R15" s="13">
        <v>31</v>
      </c>
      <c r="S15" s="14">
        <v>2.20310615</v>
      </c>
      <c r="T15" s="5">
        <f t="shared" si="0"/>
        <v>18.660188702185792</v>
      </c>
      <c r="U15" s="13" t="s">
        <v>36</v>
      </c>
      <c r="V15" s="13" t="s">
        <v>36</v>
      </c>
      <c r="W15" s="15">
        <v>-1.560193E-2</v>
      </c>
      <c r="X15" s="5">
        <f t="shared" si="1"/>
        <v>-0.13214749453551911</v>
      </c>
      <c r="Y15" s="5">
        <f t="shared" si="2"/>
        <v>18.528041207650272</v>
      </c>
    </row>
    <row r="16" spans="1:25" s="9" customFormat="1" x14ac:dyDescent="0.2">
      <c r="A16" s="7">
        <v>5599999999</v>
      </c>
      <c r="B16" s="8" t="s">
        <v>85</v>
      </c>
      <c r="C16" s="11" t="s">
        <v>86</v>
      </c>
      <c r="D16" s="12" t="s">
        <v>87</v>
      </c>
      <c r="E16" s="13" t="s">
        <v>51</v>
      </c>
      <c r="F16" s="13" t="s">
        <v>52</v>
      </c>
      <c r="G16" s="13" t="s">
        <v>35</v>
      </c>
      <c r="H16" s="13" t="s">
        <v>36</v>
      </c>
      <c r="I16" s="13" t="s">
        <v>92</v>
      </c>
      <c r="J16" s="13" t="s">
        <v>93</v>
      </c>
      <c r="K16" s="13" t="s">
        <v>39</v>
      </c>
      <c r="L16" s="13" t="s">
        <v>40</v>
      </c>
      <c r="M16" s="13" t="s">
        <v>41</v>
      </c>
      <c r="N16" s="13" t="s">
        <v>42</v>
      </c>
      <c r="O16" s="13" t="s">
        <v>41</v>
      </c>
      <c r="P16" s="13">
        <v>100</v>
      </c>
      <c r="Q16" s="13">
        <v>365</v>
      </c>
      <c r="R16" s="13">
        <v>31</v>
      </c>
      <c r="S16" s="14">
        <v>0.90162193000000002</v>
      </c>
      <c r="T16" s="5">
        <f t="shared" si="0"/>
        <v>7.6576109123287672</v>
      </c>
      <c r="U16" s="13" t="s">
        <v>36</v>
      </c>
      <c r="V16" s="13" t="s">
        <v>36</v>
      </c>
      <c r="W16" s="15">
        <v>-6.3850900000000004E-3</v>
      </c>
      <c r="X16" s="5">
        <f t="shared" si="1"/>
        <v>-5.422953150684931E-2</v>
      </c>
      <c r="Y16" s="5">
        <f t="shared" si="2"/>
        <v>7.6033813808219177</v>
      </c>
    </row>
    <row r="17" spans="1:25" s="9" customFormat="1" x14ac:dyDescent="0.2">
      <c r="A17" s="7">
        <v>5599999999</v>
      </c>
      <c r="B17" s="8" t="s">
        <v>85</v>
      </c>
      <c r="C17" s="11" t="s">
        <v>86</v>
      </c>
      <c r="D17" s="12" t="s">
        <v>87</v>
      </c>
      <c r="E17" s="13" t="s">
        <v>60</v>
      </c>
      <c r="F17" s="13" t="s">
        <v>94</v>
      </c>
      <c r="G17" s="13" t="s">
        <v>50</v>
      </c>
      <c r="H17" s="13" t="s">
        <v>36</v>
      </c>
      <c r="I17" s="13" t="s">
        <v>95</v>
      </c>
      <c r="J17" s="13" t="s">
        <v>96</v>
      </c>
      <c r="K17" s="13" t="s">
        <v>71</v>
      </c>
      <c r="L17" s="13" t="s">
        <v>40</v>
      </c>
      <c r="M17" s="13" t="s">
        <v>41</v>
      </c>
      <c r="N17" s="13" t="s">
        <v>42</v>
      </c>
      <c r="O17" s="13" t="s">
        <v>41</v>
      </c>
      <c r="P17" s="13">
        <v>100</v>
      </c>
      <c r="Q17" s="13">
        <v>91</v>
      </c>
      <c r="R17" s="13">
        <v>31</v>
      </c>
      <c r="S17" s="14">
        <v>0.48751248000000003</v>
      </c>
      <c r="T17" s="5">
        <f t="shared" si="0"/>
        <v>16.607568000000004</v>
      </c>
      <c r="U17" s="13" t="s">
        <v>36</v>
      </c>
      <c r="V17" s="13" t="s">
        <v>36</v>
      </c>
      <c r="W17" s="15">
        <v>-3.4524600000000001E-3</v>
      </c>
      <c r="X17" s="5">
        <f t="shared" si="1"/>
        <v>-0.11761127472527472</v>
      </c>
      <c r="Y17" s="5">
        <f t="shared" si="2"/>
        <v>16.48995672527473</v>
      </c>
    </row>
    <row r="18" spans="1:25" s="9" customFormat="1" x14ac:dyDescent="0.2">
      <c r="A18" s="7">
        <v>5599999999</v>
      </c>
      <c r="B18" s="8" t="s">
        <v>85</v>
      </c>
      <c r="C18" s="11" t="s">
        <v>86</v>
      </c>
      <c r="D18" s="12" t="s">
        <v>87</v>
      </c>
      <c r="E18" s="13" t="s">
        <v>51</v>
      </c>
      <c r="F18" s="13" t="s">
        <v>34</v>
      </c>
      <c r="G18" s="13" t="s">
        <v>35</v>
      </c>
      <c r="H18" s="13" t="s">
        <v>36</v>
      </c>
      <c r="I18" s="13" t="s">
        <v>97</v>
      </c>
      <c r="J18" s="13" t="s">
        <v>98</v>
      </c>
      <c r="K18" s="13" t="s">
        <v>39</v>
      </c>
      <c r="L18" s="13" t="s">
        <v>40</v>
      </c>
      <c r="M18" s="13" t="s">
        <v>41</v>
      </c>
      <c r="N18" s="13" t="s">
        <v>42</v>
      </c>
      <c r="O18" s="13" t="s">
        <v>41</v>
      </c>
      <c r="P18" s="13">
        <v>100</v>
      </c>
      <c r="Q18" s="13">
        <v>366</v>
      </c>
      <c r="R18" s="13">
        <v>31</v>
      </c>
      <c r="S18" s="14">
        <v>2.2540548199999999</v>
      </c>
      <c r="T18" s="5">
        <f t="shared" si="0"/>
        <v>19.091721153005462</v>
      </c>
      <c r="U18" s="13" t="s">
        <v>36</v>
      </c>
      <c r="V18" s="13" t="s">
        <v>36</v>
      </c>
      <c r="W18" s="15">
        <v>-1.596274E-2</v>
      </c>
      <c r="X18" s="5">
        <f t="shared" si="1"/>
        <v>-0.1352035355191257</v>
      </c>
      <c r="Y18" s="5">
        <f t="shared" si="2"/>
        <v>18.956517617486337</v>
      </c>
    </row>
  </sheetData>
  <sheetProtection formatCells="0" formatColumns="0" formatRows="0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ed5109-bbc8-42a1-8498-310da5bcdd00" xsi:nil="true"/>
    <Behandelaar xmlns="325cd372-6d63-4fc4-b6aa-b9c4342fd38f" xsi:nil="true"/>
    <Soort xmlns="325cd372-6d63-4fc4-b6aa-b9c4342fd38f">-</Soort>
    <Reden xmlns="325cd372-6d63-4fc4-b6aa-b9c4342fd38f">-</Reden>
    <Naar_x0020_KF xmlns="325cd372-6d63-4fc4-b6aa-b9c4342fd38f">-</Naar_x0020_KF>
    <lcf76f155ced4ddcb4097134ff3c332f xmlns="325cd372-6d63-4fc4-b6aa-b9c4342fd38f">
      <Terms xmlns="http://schemas.microsoft.com/office/infopath/2007/PartnerControls"/>
    </lcf76f155ced4ddcb4097134ff3c332f>
    <Beindigingsdatum xmlns="325cd372-6d63-4fc4-b6aa-b9c4342fd38f" xsi:nil="true"/>
    <Type_x0020_licentie xmlns="325cd372-6d63-4fc4-b6aa-b9c4342fd38f">-</Type_x0020_licentie>
    <_dlc_DocId xmlns="43ed5109-bbc8-42a1-8498-310da5bcdd00">APRRMHVK5XD4-1877222395-7226</_dlc_DocId>
    <_dlc_DocIdUrl xmlns="43ed5109-bbc8-42a1-8498-310da5bcdd00">
      <Url>https://gasunie.sharepoint.com/sites/20190545/_layouts/15/DocIdRedir.aspx?ID=APRRMHVK5XD4-1877222395-7226</Url>
      <Description>APRRMHVK5XD4-1877222395-7226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27CE6C67624439E2D08CF813D6718" ma:contentTypeVersion="36" ma:contentTypeDescription="Een nieuw document maken." ma:contentTypeScope="" ma:versionID="af121d48325e660daa76249dfe06a667">
  <xsd:schema xmlns:xsd="http://www.w3.org/2001/XMLSchema" xmlns:xs="http://www.w3.org/2001/XMLSchema" xmlns:p="http://schemas.microsoft.com/office/2006/metadata/properties" xmlns:ns2="43ed5109-bbc8-42a1-8498-310da5bcdd00" xmlns:ns3="325cd372-6d63-4fc4-b6aa-b9c4342fd38f" targetNamespace="http://schemas.microsoft.com/office/2006/metadata/properties" ma:root="true" ma:fieldsID="3d9284ca439c14d0cfdc6d417c12da37" ns2:_="" ns3:_="">
    <xsd:import namespace="43ed5109-bbc8-42a1-8498-310da5bcdd00"/>
    <xsd:import namespace="325cd372-6d63-4fc4-b6aa-b9c4342fd38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Naar_x0020_KF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Type_x0020_licentie" minOccurs="0"/>
                <xsd:element ref="ns2:SharedWithUsers" minOccurs="0"/>
                <xsd:element ref="ns2:SharedWithDetails" minOccurs="0"/>
                <xsd:element ref="ns3:Soort" minOccurs="0"/>
                <xsd:element ref="ns3:Reden" minOccurs="0"/>
                <xsd:element ref="ns3:Beindigingsdatum" minOccurs="0"/>
                <xsd:element ref="ns3:Behandelaar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ed5109-bbc8-42a1-8498-310da5bcdd0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2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657b7f5-04b1-493d-bc21-00ff12c6c93c}" ma:internalName="TaxCatchAll" ma:showField="CatchAllData" ma:web="43ed5109-bbc8-42a1-8498-310da5bcdd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cd372-6d63-4fc4-b6aa-b9c4342fd3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Naar_x0020_KF" ma:index="18" nillable="true" ma:displayName="Status" ma:default="In proces" ma:format="Dropdown" ma:indexed="true" ma:internalName="Naar_x0020_KF">
      <xsd:simpleType>
        <xsd:restriction base="dms:Choice">
          <xsd:enumeration value="In proces"/>
          <xsd:enumeration value="Gereed"/>
          <xsd:enumeration value="On hold"/>
          <xsd:enumeration value="-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ype_x0020_licentie" ma:index="22" nillable="true" ma:displayName="Type licentie" ma:default="-" ma:format="Dropdown" ma:internalName="Type_x0020_licentie">
      <xsd:simpleType>
        <xsd:restriction base="dms:Choice">
          <xsd:enumeration value="-"/>
          <xsd:enumeration value="A"/>
          <xsd:enumeration value="B"/>
          <xsd:enumeration value="C"/>
        </xsd:restriction>
      </xsd:simpleType>
    </xsd:element>
    <xsd:element name="Soort" ma:index="25" nillable="true" ma:displayName="Soort" ma:default="Aanvraag" ma:format="RadioButtons" ma:indexed="true" ma:internalName="Soort">
      <xsd:simpleType>
        <xsd:restriction base="dms:Choice">
          <xsd:enumeration value="Aanvraag"/>
          <xsd:enumeration value="Wijziging"/>
          <xsd:enumeration value="Merger"/>
          <xsd:enumeration value="Intrekken"/>
          <xsd:enumeration value="-"/>
        </xsd:restriction>
      </xsd:simpleType>
    </xsd:element>
    <xsd:element name="Reden" ma:index="26" nillable="true" ma:displayName="Reden" ma:default="-" ma:format="RadioButtons" ma:internalName="Reden">
      <xsd:simpleType>
        <xsd:restriction base="dms:Choice">
          <xsd:enumeration value="-"/>
          <xsd:enumeration value="Eigen verzoek"/>
          <xsd:enumeration value="Faillissement"/>
          <xsd:enumeration value="GTS"/>
        </xsd:restriction>
      </xsd:simpleType>
    </xsd:element>
    <xsd:element name="Beindigingsdatum" ma:index="27" nillable="true" ma:displayName="Beeindigingsdatum" ma:format="DateOnly" ma:internalName="Beindigingsdatum">
      <xsd:simpleType>
        <xsd:restriction base="dms:DateTime"/>
      </xsd:simpleType>
    </xsd:element>
    <xsd:element name="Behandelaar" ma:index="28" nillable="true" ma:displayName="Behandelaar" ma:internalName="Behandelaar">
      <xsd:simpleType>
        <xsd:restriction base="dms:Text">
          <xsd:maxLength value="255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Afbeeldingtags" ma:readOnly="false" ma:fieldId="{5cf76f15-5ced-4ddc-b409-7134ff3c332f}" ma:taxonomyMulti="true" ma:sspId="036cd6fa-5b0c-499c-b75d-d6aeade83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1E7A74-6A1D-45F9-80CD-C3939093568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A8A19BC-7146-4E11-8E84-D0FE908F14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2B1461-DD1F-4AAE-9A5F-6C85834EC114}">
  <ds:schemaRefs>
    <ds:schemaRef ds:uri="http://schemas.microsoft.com/office/2006/metadata/properties"/>
    <ds:schemaRef ds:uri="http://schemas.microsoft.com/office/infopath/2007/PartnerControls"/>
    <ds:schemaRef ds:uri="2ea1d7c0-ec44-4ded-a892-86d8bfd141c9"/>
    <ds:schemaRef ds:uri="8bb0ff53-3893-4f9c-86d9-ae84b03274f7"/>
    <ds:schemaRef ds:uri="http://schemas.microsoft.com/sharepoint/v3"/>
    <ds:schemaRef ds:uri="43ed5109-bbc8-42a1-8498-310da5bcdd00"/>
    <ds:schemaRef ds:uri="325cd372-6d63-4fc4-b6aa-b9c4342fd38f"/>
  </ds:schemaRefs>
</ds:datastoreItem>
</file>

<file path=customXml/itemProps4.xml><?xml version="1.0" encoding="utf-8"?>
<ds:datastoreItem xmlns:ds="http://schemas.openxmlformats.org/officeDocument/2006/customXml" ds:itemID="{797D5EF5-CC95-4543-AC69-4AE6AFA35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ed5109-bbc8-42a1-8498-310da5bcdd00"/>
    <ds:schemaRef ds:uri="325cd372-6d63-4fc4-b6aa-b9c4342fd3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General</vt:lpstr>
      <vt:lpstr>Specification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MECOMS™ 7.1</dc:creator>
  <cp:lastModifiedBy>Rixten M. (Marja)</cp:lastModifiedBy>
  <dcterms:created xsi:type="dcterms:W3CDTF">2024-06-03T07:00:52Z</dcterms:created>
  <dcterms:modified xsi:type="dcterms:W3CDTF">2024-06-18T11:21:24Z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0x010100DC727CE6C67624439E2D08CF813D6718</vt:lpwstr>
  </property>
  <property fmtid="{D5CDD505-2E9C-101B-9397-08002B2CF9AE}" pid="3" name="_dlc_policyId">
    <vt:lpwstr>0x010100AF2D6BD41CB4412590019C0FE3BB8F5900715A6D8E6E03534CADEBF21F1894ABFD|1811545928</vt:lpwstr>
  </property>
  <property fmtid="{D5CDD505-2E9C-101B-9397-08002B2CF9AE}" pid="4" name="ItemRetentionFormula">
    <vt:lpwstr>&lt;formula id="Microsoft.Office.RecordsManagement.PolicyFeatures.Expiration.Formula.BuiltIn"&gt;&lt;number&gt;25&lt;/number&gt;&lt;property&gt;Created&lt;/property&gt;&lt;propertyId&gt;8c06beca-0777-48f7-91c7-6da68bc07b69&lt;/propertyId&gt;&lt;period&gt;months&lt;/period&gt;&lt;/formula&gt;</vt:lpwstr>
  </property>
  <property fmtid="{D5CDD505-2E9C-101B-9397-08002B2CF9AE}" pid="5" name="_CopySource">
    <vt:lpwstr>MECOMS</vt:lpwstr>
  </property>
  <property fmtid="{D5CDD505-2E9C-101B-9397-08002B2CF9AE}" pid="6" name="_dlc_DocIdItemGuid">
    <vt:lpwstr>c67c39e2-7605-4f7a-b8dc-a9374ff39058</vt:lpwstr>
  </property>
  <property fmtid="{D5CDD505-2E9C-101B-9397-08002B2CF9AE}" pid="7" name="MediaServiceImageTags">
    <vt:lpwstr/>
  </property>
</Properties>
</file>